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<sst xmlns="http://schemas.openxmlformats.org/spreadsheetml/2006/main" count="322" uniqueCount="110">
  <si>
    <t>Наименование показателя</t>
  </si>
  <si>
    <t>Рз</t>
  </si>
  <si>
    <t>ПР</t>
  </si>
  <si>
    <t>ЦС</t>
  </si>
  <si>
    <t>ВР</t>
  </si>
  <si>
    <t>Общегосударственные вопросы</t>
  </si>
  <si>
    <t>01</t>
  </si>
  <si>
    <t>03</t>
  </si>
  <si>
    <t>Иные межбюджетные трансферты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</si>
  <si>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</si>
  <si>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</si>
  <si>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</si>
  <si>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Прочая закупка товаров, работ и услуг для обеспечения государственных (муниципальных) нужд</t>
  </si>
  <si>
    <t>Национальная оборона</t>
  </si>
  <si>
    <t>02</t>
  </si>
  <si>
    <t>Мобилизационная и вневойсковая подготовка</t>
  </si>
  <si>
    <t>09</t>
  </si>
  <si>
    <r>
      <t xml:space="preserve"> </t>
    </r>
    <r>
      <rPr>
        <sz val="12"/>
        <color indexed="8"/>
        <rFont val="Times New Roman"/>
        <family val="1"/>
      </rPr>
      <t>Прочая закупка товаров, работ и услуг для обеспечения государственных (муниципальных) нужд</t>
    </r>
  </si>
  <si>
    <t>Жилищно-коммунальное хозяйство</t>
  </si>
  <si>
    <t>05</t>
  </si>
  <si>
    <t>Благоустройство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</si>
  <si>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</si>
  <si>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</si>
  <si>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</si>
  <si>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Культура, кинематография</t>
  </si>
  <si>
    <t>08</t>
  </si>
  <si>
    <t>Культура</t>
  </si>
  <si>
    <t>540</t>
  </si>
  <si>
    <t>ВСЕГО РАСХОДОВ</t>
  </si>
  <si>
    <t>Сумма</t>
  </si>
  <si>
    <t>(тыс. рублей)</t>
  </si>
  <si>
    <t>муниципального образования</t>
  </si>
  <si>
    <t xml:space="preserve">Приложение  5                </t>
  </si>
  <si>
    <t>Кузоватовского района</t>
  </si>
  <si>
    <t>Ульяновской области</t>
  </si>
  <si>
    <r>
      <t xml:space="preserve">Распределение </t>
    </r>
    <r>
      <rPr>
        <b/>
        <sz val="11"/>
        <color indexed="8"/>
        <rFont val="Times New Roman"/>
        <family val="1"/>
      </rPr>
      <t>бюджетных ассигнований</t>
    </r>
    <r>
      <rPr>
        <b/>
        <sz val="12"/>
        <color indexed="8"/>
        <rFont val="Times New Roman"/>
        <family val="1"/>
      </rPr>
      <t xml:space="preserve"> бюджета муниципального образования  </t>
    </r>
  </si>
  <si>
    <t>Мероприятия в рамках непрограммных направлений деятельности</t>
  </si>
  <si>
    <t>Кузоватовское городское поселение</t>
  </si>
  <si>
    <t xml:space="preserve">Кузоватовское городское поселение по разделам , подразделам ,целевым статьям и видам расходов </t>
  </si>
  <si>
    <t>13</t>
  </si>
  <si>
    <t>244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</si>
  <si>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</si>
  <si>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Субвенции на финансовое обеспечение расходных обязательств, связанных с проведением на территории Ульяновской области публичных мероприятий</t>
  </si>
  <si>
    <t>Национальная экономика</t>
  </si>
  <si>
    <t>Дорожное хозяйство (дорожные фонды)</t>
  </si>
  <si>
    <t>12</t>
  </si>
  <si>
    <t>Мероприятия в области строительства, архитектуры и градостроительства</t>
  </si>
  <si>
    <t>Жилищное хозяйство</t>
  </si>
  <si>
    <t>810</t>
  </si>
  <si>
    <t>Субсидии юридическим лицам (кроме некоммерческих организаций) индивидуальным предпринимателям, физическим лицам</t>
  </si>
  <si>
    <t>Организация и содержание мест захоронения</t>
  </si>
  <si>
    <t>Другие вопросы в области жилищно-коммунального хозяйства</t>
  </si>
  <si>
    <t>10</t>
  </si>
  <si>
    <t>Пенсионное обеспечение</t>
  </si>
  <si>
    <t>Иные пенсии, социальные доплаты к пенсиям</t>
  </si>
  <si>
    <t>11</t>
  </si>
  <si>
    <t>Физическая культура и спорт</t>
  </si>
  <si>
    <t>Другие вопросы в области физической культуры и спорта</t>
  </si>
  <si>
    <t>Физкультурно-оздоровительная работа и сопртивные мероприятия</t>
  </si>
  <si>
    <t>Социальная политика</t>
  </si>
  <si>
    <t>Другие вопросы в области национальной экономики</t>
  </si>
  <si>
    <t>Капитальный ремонт автомобильных дорог общего пользования</t>
  </si>
  <si>
    <t>классификации расходов бюджетов Российской Федерации на 2016 год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</si>
  <si>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</si>
  <si>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11 0 00 00000</t>
  </si>
  <si>
    <t>Иные межбюджетные трансферты на исполнение переданных полномочий в соответствии с заключенными соглашениями</t>
  </si>
  <si>
    <t>11 0 00 10220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</si>
  <si>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</si>
  <si>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</si>
  <si>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11 0 00 10030</t>
  </si>
  <si>
    <t>Субвенции на финансовое обеспечение расходного обязательства, связанного с определением перечня должностных лиц органов местного самоуправления, уполномоченных составлять протоколы об отдельных административных правонарушениях, предусмотренных Кодексом Ульяновской области об административных правонарушениях</t>
  </si>
  <si>
    <t>11 0 00 71020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</si>
  <si>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</si>
  <si>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</si>
  <si>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</si>
  <si>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</si>
  <si>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11 0 00 71030</t>
  </si>
  <si>
    <t>Осуществление полномочий Российской Федерации в области первичного воинского учёта на территориях, где отсутствуют военные комиссариаты</t>
  </si>
  <si>
    <t>11 0 00 51180</t>
  </si>
  <si>
    <t>Национальная безопасность и правоохранительная деятельность</t>
  </si>
  <si>
    <t>Обеспечение пожарной безопасности</t>
  </si>
  <si>
    <t>Учреждения в сфере гражданской защиты и пожарной безопасности</t>
  </si>
  <si>
    <t>11 0 00 10130</t>
  </si>
  <si>
    <t>Муниципальные программы муниципального образования "Кузоватовский район"</t>
  </si>
  <si>
    <t>73 0 00 00000</t>
  </si>
  <si>
    <t>73 0 00 80010</t>
  </si>
  <si>
    <t>Содержание автомобильных  дорог общего пользования</t>
  </si>
  <si>
    <t xml:space="preserve"> Прочая закупка товаров, работ и услуг для обеспечения государственных (муниципальных) нужд</t>
  </si>
  <si>
    <t>11 0 00 10170</t>
  </si>
  <si>
    <t>Ремонт многоквартирных домов</t>
  </si>
  <si>
    <t>11 0 00 10100</t>
  </si>
  <si>
    <t>Муниципальная программа "Проведение капитального ремонта многоквартирных домов на территории муниципального образования Кузоватовское городское поселение в 2016 году"</t>
  </si>
  <si>
    <t>81 0 00 00000</t>
  </si>
  <si>
    <t>Муниципальная программы "Развитие благоустройства территорий населённых пунктов муниципального образования  Кузоватовское городское поселение на 2016-2020 годы"</t>
  </si>
  <si>
    <t>96 0 00 00000</t>
  </si>
  <si>
    <t>96 0 00 81010</t>
  </si>
  <si>
    <t>96 0 00 81030</t>
  </si>
  <si>
    <t>96 0 00 81040</t>
  </si>
  <si>
    <t>96 0 00 81050</t>
  </si>
  <si>
    <t>Муниципальная прогамма "Комплексное развитие систем коммунальной инфраструктуры муниципального образования Кузоватовское городское поселение" на 2011-2020 годы</t>
  </si>
  <si>
    <t>84 0 00 00000</t>
  </si>
  <si>
    <t>Доплаты к пенсиям муниципальных служащих</t>
  </si>
  <si>
    <t>11 0 00 10180</t>
  </si>
  <si>
    <t>11 0 00 10190</t>
  </si>
  <si>
    <t>2</t>
  </si>
  <si>
    <t>3</t>
  </si>
  <si>
    <t>4</t>
  </si>
  <si>
    <t>к  решению  Совета депутатов</t>
  </si>
  <si>
    <t>73 0 00 80030</t>
  </si>
  <si>
    <t>от    25.12.2015 г.      №   26/28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</si>
</sst>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 horizontal="center"/>
    </xf>
    <xf numFmtId="49" fontId="39" fillId="33" borderId="10" xfId="0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right" vertical="top" wrapText="1"/>
    </xf>
    <xf numFmtId="0" fontId="39" fillId="33" borderId="10" xfId="0" applyFont="1" applyFill="1" applyBorder="1" applyAlignment="1">
      <alignment horizontal="left" vertical="top" wrapText="1"/>
    </xf>
    <xf numFmtId="0" fontId="41" fillId="33" borderId="10" xfId="0" applyFont="1" applyFill="1" applyBorder="1" applyAlignment="1">
      <alignment horizontal="left" vertical="top" wrapText="1"/>
    </xf>
    <xf numFmtId="0" fontId="40" fillId="33" borderId="10" xfId="0" applyFont="1" applyFill="1" applyBorder="1" applyAlignment="1">
      <alignment horizontal="left" vertical="top" wrapText="1"/>
    </xf>
    <xf numFmtId="49" fontId="40" fillId="33" borderId="10" xfId="0" applyNumberFormat="1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horizontal="right" vertical="top" wrapText="1"/>
    </xf>
    <xf numFmtId="0" fontId="42" fillId="33" borderId="10" xfId="0" applyFont="1" applyFill="1" applyBorder="1" applyAlignment="1">
      <alignment horizontal="left" vertical="top" wrapText="1"/>
    </xf>
    <xf numFmtId="49" fontId="42" fillId="33" borderId="10" xfId="0" applyNumberFormat="1" applyFont="1" applyFill="1" applyBorder="1" applyAlignment="1">
      <alignment horizontal="center" vertical="top" wrapText="1"/>
    </xf>
    <xf numFmtId="49" fontId="41" fillId="33" borderId="10" xfId="0" applyNumberFormat="1" applyFont="1" applyFill="1" applyBorder="1" applyAlignment="1">
      <alignment horizontal="center" vertical="top" wrapText="1"/>
    </xf>
    <xf numFmtId="164" fontId="39" fillId="33" borderId="10" xfId="0" applyNumberFormat="1" applyFont="1" applyFill="1" applyBorder="1" applyAlignment="1">
      <alignment horizontal="right" vertical="top" wrapText="1"/>
    </xf>
    <xf numFmtId="0" fontId="40" fillId="0" borderId="0" xfId="0" applyFont="1" applyAlignment="1">
      <alignment/>
    </xf>
    <xf numFmtId="164" fontId="40" fillId="33" borderId="10" xfId="0" applyNumberFormat="1" applyFont="1" applyFill="1" applyBorder="1" applyAlignment="1">
      <alignment horizontal="right" vertical="top" wrapText="1"/>
    </xf>
    <xf numFmtId="165" fontId="40" fillId="33" borderId="10" xfId="0" applyNumberFormat="1" applyFont="1" applyFill="1" applyBorder="1" applyAlignment="1">
      <alignment horizontal="right" vertical="top" wrapText="1"/>
    </xf>
    <xf numFmtId="49" fontId="5" fillId="33" borderId="11" xfId="33" applyNumberFormat="1" applyFont="1" applyFill="1" applyBorder="1" applyAlignment="1">
      <alignment vertical="top" wrapText="1"/>
      <protection/>
    </xf>
    <xf numFmtId="49" fontId="5" fillId="33" borderId="11" xfId="33" applyNumberFormat="1" applyFont="1" applyFill="1" applyBorder="1" applyAlignment="1">
      <alignment horizontal="center" vertical="top"/>
      <protection/>
    </xf>
    <xf numFmtId="0" fontId="5" fillId="33" borderId="11" xfId="33" applyNumberFormat="1" applyFont="1" applyFill="1" applyBorder="1" applyAlignment="1">
      <alignment horizontal="right" vertical="top"/>
      <protection/>
    </xf>
    <xf numFmtId="49" fontId="5" fillId="33" borderId="10" xfId="33" applyNumberFormat="1" applyFont="1" applyFill="1" applyBorder="1" applyAlignment="1">
      <alignment vertical="top" wrapText="1"/>
      <protection/>
    </xf>
    <xf numFmtId="49" fontId="5" fillId="33" borderId="10" xfId="33" applyNumberFormat="1" applyFont="1" applyFill="1" applyBorder="1" applyAlignment="1">
      <alignment horizontal="center" vertical="top"/>
      <protection/>
    </xf>
    <xf numFmtId="0" fontId="5" fillId="33" borderId="10" xfId="33" applyNumberFormat="1" applyFont="1" applyFill="1" applyBorder="1" applyAlignment="1">
      <alignment horizontal="right" vertical="top"/>
      <protection/>
    </xf>
    <xf numFmtId="0" fontId="2" fillId="33" borderId="12" xfId="33" applyFont="1" applyFill="1" applyBorder="1" applyAlignment="1">
      <alignment vertical="top" wrapText="1"/>
      <protection/>
    </xf>
    <xf numFmtId="49" fontId="5" fillId="33" borderId="12" xfId="33" applyNumberFormat="1" applyFont="1" applyFill="1" applyBorder="1" applyAlignment="1">
      <alignment vertical="top" wrapText="1"/>
      <protection/>
    </xf>
    <xf numFmtId="49" fontId="5" fillId="33" borderId="12" xfId="33" applyNumberFormat="1" applyFont="1" applyFill="1" applyBorder="1" applyAlignment="1">
      <alignment horizontal="center" vertical="top"/>
      <protection/>
    </xf>
    <xf numFmtId="0" fontId="2" fillId="33" borderId="13" xfId="33" applyFont="1" applyFill="1" applyBorder="1" applyAlignment="1">
      <alignment vertical="top" wrapText="1"/>
      <protection/>
    </xf>
    <xf numFmtId="0" fontId="2" fillId="33" borderId="11" xfId="33" applyFont="1" applyFill="1" applyBorder="1" applyAlignment="1">
      <alignment vertical="top" wrapText="1"/>
      <protection/>
    </xf>
    <xf numFmtId="0" fontId="2" fillId="33" borderId="10" xfId="33" applyFont="1" applyFill="1" applyBorder="1" applyAlignment="1">
      <alignment vertical="top" wrapText="1"/>
      <protection/>
    </xf>
    <xf numFmtId="49" fontId="5" fillId="33" borderId="14" xfId="33" applyNumberFormat="1" applyFont="1" applyFill="1" applyBorder="1" applyAlignment="1">
      <alignment horizontal="center" vertical="top"/>
      <protection/>
    </xf>
    <xf numFmtId="0" fontId="5" fillId="33" borderId="14" xfId="33" applyNumberFormat="1" applyFont="1" applyFill="1" applyBorder="1" applyAlignment="1">
      <alignment horizontal="right" vertical="top"/>
      <protection/>
    </xf>
    <xf numFmtId="0" fontId="3" fillId="33" borderId="10" xfId="33" applyFont="1" applyFill="1" applyBorder="1" applyAlignment="1">
      <alignment vertical="top" wrapText="1"/>
      <protection/>
    </xf>
    <xf numFmtId="0" fontId="5" fillId="33" borderId="10" xfId="0" applyFont="1" applyFill="1" applyBorder="1" applyAlignment="1">
      <alignment horizontal="center" vertical="top"/>
    </xf>
    <xf numFmtId="0" fontId="6" fillId="33" borderId="14" xfId="33" applyNumberFormat="1" applyFont="1" applyFill="1" applyBorder="1" applyAlignment="1">
      <alignment horizontal="right" vertical="top"/>
      <protection/>
    </xf>
    <xf numFmtId="49" fontId="5" fillId="33" borderId="15" xfId="33" applyNumberFormat="1" applyFont="1" applyFill="1" applyBorder="1" applyAlignment="1">
      <alignment vertical="top" wrapText="1"/>
      <protection/>
    </xf>
    <xf numFmtId="49" fontId="5" fillId="33" borderId="15" xfId="33" applyNumberFormat="1" applyFont="1" applyFill="1" applyBorder="1" applyAlignment="1">
      <alignment horizontal="center" vertical="top"/>
      <protection/>
    </xf>
    <xf numFmtId="0" fontId="39" fillId="33" borderId="10" xfId="0" applyFont="1" applyFill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/>
    </xf>
    <xf numFmtId="49" fontId="6" fillId="33" borderId="10" xfId="33" applyNumberFormat="1" applyFont="1" applyFill="1" applyBorder="1" applyAlignment="1">
      <alignment horizontal="center" vertical="top"/>
      <protection/>
    </xf>
    <xf numFmtId="0" fontId="39" fillId="0" borderId="16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tabSelected="1" zoomScalePageLayoutView="0" workbookViewId="0" topLeftCell="A10">
      <selection activeCell="A9" sqref="A9:E9"/>
    </sheetView>
  </sheetViews>
  <sheetFormatPr defaultColWidth="9.140625" defaultRowHeight="15"/>
  <cols>
    <col min="1" max="1" width="55.00390625" style="3" customWidth="1"/>
    <col min="2" max="2" width="8.421875" style="3" customWidth="1"/>
    <col min="3" max="3" width="10.421875" style="3" customWidth="1"/>
    <col min="4" max="4" width="15.00390625" style="3" customWidth="1"/>
    <col min="5" max="5" width="15.421875" style="3" customWidth="1"/>
    <col min="6" max="6" width="13.140625" style="3" customWidth="1"/>
    <col min="7" max="16384" width="9.140625" style="3" customWidth="1"/>
  </cols>
  <sheetData>
    <row r="1" spans="2:5" ht="15.75">
      <c r="B1" s="45" t="s">
        <v>32</v>
      </c>
      <c r="C1" s="45"/>
      <c r="D1" s="45"/>
      <c r="E1" s="45"/>
    </row>
    <row r="2" spans="2:5" ht="15.75">
      <c r="B2" s="45" t="s">
        <v>107</v>
      </c>
      <c r="C2" s="45"/>
      <c r="D2" s="45"/>
      <c r="E2" s="45"/>
    </row>
    <row r="3" spans="2:5" ht="15.75">
      <c r="B3" s="45" t="s">
        <v>31</v>
      </c>
      <c r="C3" s="45"/>
      <c r="D3" s="45"/>
      <c r="E3" s="45"/>
    </row>
    <row r="4" spans="2:5" ht="15.75">
      <c r="B4" s="45" t="s">
        <v>37</v>
      </c>
      <c r="C4" s="45"/>
      <c r="D4" s="45"/>
      <c r="E4" s="45"/>
    </row>
    <row r="5" spans="2:5" ht="15.75">
      <c r="B5" s="45" t="s">
        <v>33</v>
      </c>
      <c r="C5" s="45"/>
      <c r="D5" s="45"/>
      <c r="E5" s="45"/>
    </row>
    <row r="6" spans="2:5" ht="15.75">
      <c r="B6" s="45" t="s">
        <v>34</v>
      </c>
      <c r="C6" s="45"/>
      <c r="D6" s="45"/>
      <c r="E6" s="45"/>
    </row>
    <row r="7" spans="2:5" ht="15.75">
      <c r="B7" s="45" t="s">
        <v>109</v>
      </c>
      <c r="C7" s="45"/>
      <c r="D7" s="45"/>
      <c r="E7" s="45"/>
    </row>
    <row r="9" spans="1:5" ht="15.75">
      <c r="A9" s="44" t="s">
        <v>35</v>
      </c>
      <c r="B9" s="44"/>
      <c r="C9" s="44"/>
      <c r="D9" s="44"/>
      <c r="E9" s="44"/>
    </row>
    <row r="10" spans="1:5" ht="15.75">
      <c r="A10" s="44" t="s">
        <v>38</v>
      </c>
      <c r="B10" s="44"/>
      <c r="C10" s="44"/>
      <c r="D10" s="44"/>
      <c r="E10" s="44"/>
    </row>
    <row r="11" spans="1:5" ht="15.75">
      <c r="A11" s="44" t="s">
        <v>62</v>
      </c>
      <c r="B11" s="44"/>
      <c r="C11" s="44"/>
      <c r="D11" s="44"/>
      <c r="E11" s="44"/>
    </row>
    <row r="12" spans="1:5" ht="15.75">
      <c r="A12" s="4"/>
      <c r="B12" s="4"/>
      <c r="C12" s="4"/>
      <c r="D12" s="4"/>
      <c r="E12" s="4"/>
    </row>
    <row r="13" spans="4:5" ht="15.75">
      <c r="D13" s="43" t="s">
        <v>30</v>
      </c>
      <c r="E13" s="43"/>
    </row>
    <row r="14" spans="1:6" ht="15.75">
      <c r="A14" s="1" t="s">
        <v>0</v>
      </c>
      <c r="B14" s="5" t="s">
        <v>1</v>
      </c>
      <c r="C14" s="5" t="s">
        <v>2</v>
      </c>
      <c r="D14" s="5" t="s">
        <v>3</v>
      </c>
      <c r="E14" s="5" t="s">
        <v>4</v>
      </c>
      <c r="F14" s="38" t="s">
        <v>29</v>
      </c>
    </row>
    <row r="15" spans="1:6" ht="15.75">
      <c r="A15" s="2">
        <v>1</v>
      </c>
      <c r="B15" s="39" t="s">
        <v>104</v>
      </c>
      <c r="C15" s="39" t="s">
        <v>105</v>
      </c>
      <c r="D15" s="39" t="s">
        <v>106</v>
      </c>
      <c r="E15" s="40">
        <v>5</v>
      </c>
      <c r="F15" s="41">
        <v>6</v>
      </c>
    </row>
    <row r="16" spans="1:6" ht="15.75">
      <c r="A16" s="9" t="s">
        <v>5</v>
      </c>
      <c r="B16" s="10" t="s">
        <v>6</v>
      </c>
      <c r="C16" s="10"/>
      <c r="D16" s="5"/>
      <c r="E16" s="5"/>
      <c r="F16" s="11">
        <f>F17+F21+F25+F29</f>
        <v>4599.776000000001</v>
      </c>
    </row>
    <row r="17" spans="1:6" ht="48.75" customHeight="1">
      <c r="A17" s="19" t="s">
        <v>63</v>
      </c>
      <c r="B17" s="20" t="s">
        <v>6</v>
      </c>
      <c r="C17" s="20" t="s">
        <v>7</v>
      </c>
      <c r="D17" s="20"/>
      <c r="E17" s="20"/>
      <c r="F17" s="21">
        <f>SUM(F18)</f>
        <v>10</v>
      </c>
    </row>
    <row r="18" spans="1:6" ht="32.25" customHeight="1">
      <c r="A18" s="22" t="s">
        <v>36</v>
      </c>
      <c r="B18" s="20" t="s">
        <v>6</v>
      </c>
      <c r="C18" s="20" t="s">
        <v>7</v>
      </c>
      <c r="D18" s="23" t="s">
        <v>64</v>
      </c>
      <c r="E18" s="23"/>
      <c r="F18" s="24">
        <f>SUM(F19)</f>
        <v>10</v>
      </c>
    </row>
    <row r="19" spans="1:6" ht="47.25">
      <c r="A19" s="22" t="s">
        <v>65</v>
      </c>
      <c r="B19" s="20" t="s">
        <v>6</v>
      </c>
      <c r="C19" s="20" t="s">
        <v>7</v>
      </c>
      <c r="D19" s="23" t="s">
        <v>66</v>
      </c>
      <c r="E19" s="23"/>
      <c r="F19" s="24">
        <f>SUM(F20)</f>
        <v>10</v>
      </c>
    </row>
    <row r="20" spans="1:6" ht="15.75">
      <c r="A20" s="22" t="s">
        <v>8</v>
      </c>
      <c r="B20" s="20" t="s">
        <v>6</v>
      </c>
      <c r="C20" s="20" t="s">
        <v>7</v>
      </c>
      <c r="D20" s="23" t="s">
        <v>66</v>
      </c>
      <c r="E20" s="23" t="s">
        <v>27</v>
      </c>
      <c r="F20" s="24">
        <v>10</v>
      </c>
    </row>
    <row r="21" spans="1:6" ht="63">
      <c r="A21" s="25" t="s">
        <v>9</v>
      </c>
      <c r="B21" s="23" t="s">
        <v>6</v>
      </c>
      <c r="C21" s="23" t="s">
        <v>10</v>
      </c>
      <c r="D21" s="23"/>
      <c r="E21" s="23"/>
      <c r="F21" s="24">
        <f>SUM(F22)</f>
        <v>4375.1</v>
      </c>
    </row>
    <row r="22" spans="1:6" ht="31.5">
      <c r="A22" s="22" t="s">
        <v>36</v>
      </c>
      <c r="B22" s="23" t="s">
        <v>6</v>
      </c>
      <c r="C22" s="23" t="s">
        <v>10</v>
      </c>
      <c r="D22" s="23" t="s">
        <v>64</v>
      </c>
      <c r="E22" s="23"/>
      <c r="F22" s="24">
        <f>F23</f>
        <v>4375.1</v>
      </c>
    </row>
    <row r="23" spans="1:6" ht="47.25">
      <c r="A23" s="22" t="s">
        <v>65</v>
      </c>
      <c r="B23" s="23" t="s">
        <v>6</v>
      </c>
      <c r="C23" s="23" t="s">
        <v>10</v>
      </c>
      <c r="D23" s="23" t="s">
        <v>66</v>
      </c>
      <c r="E23" s="23"/>
      <c r="F23" s="24">
        <f>F24</f>
        <v>4375.1</v>
      </c>
    </row>
    <row r="24" spans="1:6" ht="31.5" customHeight="1">
      <c r="A24" s="22" t="s">
        <v>8</v>
      </c>
      <c r="B24" s="23" t="s">
        <v>6</v>
      </c>
      <c r="C24" s="23" t="s">
        <v>10</v>
      </c>
      <c r="D24" s="23" t="s">
        <v>66</v>
      </c>
      <c r="E24" s="23" t="s">
        <v>27</v>
      </c>
      <c r="F24" s="24">
        <v>4375.1</v>
      </c>
    </row>
    <row r="25" spans="1:6" ht="48.75" customHeight="1">
      <c r="A25" s="26" t="s">
        <v>67</v>
      </c>
      <c r="B25" s="27" t="s">
        <v>6</v>
      </c>
      <c r="C25" s="27" t="s">
        <v>68</v>
      </c>
      <c r="D25" s="27"/>
      <c r="E25" s="20"/>
      <c r="F25" s="21">
        <f>SUM(F26)</f>
        <v>40</v>
      </c>
    </row>
    <row r="26" spans="1:6" ht="31.5">
      <c r="A26" s="22" t="s">
        <v>36</v>
      </c>
      <c r="B26" s="27" t="s">
        <v>6</v>
      </c>
      <c r="C26" s="27" t="s">
        <v>68</v>
      </c>
      <c r="D26" s="23" t="s">
        <v>64</v>
      </c>
      <c r="E26" s="23"/>
      <c r="F26" s="24">
        <f>SUM(F27)</f>
        <v>40</v>
      </c>
    </row>
    <row r="27" spans="1:6" ht="31.5" customHeight="1">
      <c r="A27" s="22" t="s">
        <v>65</v>
      </c>
      <c r="B27" s="27" t="s">
        <v>6</v>
      </c>
      <c r="C27" s="27" t="s">
        <v>68</v>
      </c>
      <c r="D27" s="23" t="s">
        <v>66</v>
      </c>
      <c r="E27" s="23"/>
      <c r="F27" s="24">
        <f>SUM(F28)</f>
        <v>40</v>
      </c>
    </row>
    <row r="28" spans="1:6" ht="15.75">
      <c r="A28" s="22" t="s">
        <v>8</v>
      </c>
      <c r="B28" s="27" t="s">
        <v>6</v>
      </c>
      <c r="C28" s="27" t="s">
        <v>68</v>
      </c>
      <c r="D28" s="23" t="s">
        <v>66</v>
      </c>
      <c r="E28" s="23" t="s">
        <v>27</v>
      </c>
      <c r="F28" s="24">
        <v>40</v>
      </c>
    </row>
    <row r="29" spans="1:6" ht="15.75">
      <c r="A29" s="28" t="s">
        <v>11</v>
      </c>
      <c r="B29" s="23" t="s">
        <v>6</v>
      </c>
      <c r="C29" s="23" t="s">
        <v>39</v>
      </c>
      <c r="D29" s="23"/>
      <c r="E29" s="23"/>
      <c r="F29" s="24">
        <f>SUM(F30)</f>
        <v>174.676</v>
      </c>
    </row>
    <row r="30" spans="1:6" ht="31.5" customHeight="1">
      <c r="A30" s="22" t="s">
        <v>36</v>
      </c>
      <c r="B30" s="23" t="s">
        <v>6</v>
      </c>
      <c r="C30" s="23" t="s">
        <v>39</v>
      </c>
      <c r="D30" s="23" t="s">
        <v>64</v>
      </c>
      <c r="E30" s="23"/>
      <c r="F30" s="24">
        <f>F31+F33+F36</f>
        <v>174.676</v>
      </c>
    </row>
    <row r="31" spans="1:6" ht="47.25">
      <c r="A31" s="22" t="s">
        <v>41</v>
      </c>
      <c r="B31" s="23" t="s">
        <v>6</v>
      </c>
      <c r="C31" s="23" t="s">
        <v>39</v>
      </c>
      <c r="D31" s="23" t="s">
        <v>69</v>
      </c>
      <c r="E31" s="23"/>
      <c r="F31" s="24">
        <f>F32</f>
        <v>170</v>
      </c>
    </row>
    <row r="32" spans="1:6" ht="34.5" customHeight="1">
      <c r="A32" s="29" t="s">
        <v>12</v>
      </c>
      <c r="B32" s="23" t="s">
        <v>6</v>
      </c>
      <c r="C32" s="23" t="s">
        <v>39</v>
      </c>
      <c r="D32" s="23" t="s">
        <v>69</v>
      </c>
      <c r="E32" s="23" t="s">
        <v>40</v>
      </c>
      <c r="F32" s="24">
        <v>170</v>
      </c>
    </row>
    <row r="33" spans="1:6" ht="110.25">
      <c r="A33" s="30" t="s">
        <v>70</v>
      </c>
      <c r="B33" s="31" t="s">
        <v>6</v>
      </c>
      <c r="C33" s="31" t="s">
        <v>39</v>
      </c>
      <c r="D33" s="31" t="s">
        <v>71</v>
      </c>
      <c r="E33" s="31"/>
      <c r="F33" s="32">
        <f>SUM(F34:F35)</f>
        <v>0.5760000000000001</v>
      </c>
    </row>
    <row r="34" spans="1:6" ht="31.5">
      <c r="A34" s="22" t="s">
        <v>72</v>
      </c>
      <c r="B34" s="31" t="s">
        <v>6</v>
      </c>
      <c r="C34" s="31" t="s">
        <v>39</v>
      </c>
      <c r="D34" s="31" t="s">
        <v>71</v>
      </c>
      <c r="E34" s="31" t="s">
        <v>73</v>
      </c>
      <c r="F34" s="32">
        <v>0.403</v>
      </c>
    </row>
    <row r="35" spans="1:6" ht="35.25" customHeight="1">
      <c r="A35" s="22" t="s">
        <v>74</v>
      </c>
      <c r="B35" s="31" t="s">
        <v>6</v>
      </c>
      <c r="C35" s="31" t="s">
        <v>39</v>
      </c>
      <c r="D35" s="31" t="s">
        <v>71</v>
      </c>
      <c r="E35" s="31" t="s">
        <v>75</v>
      </c>
      <c r="F35" s="32">
        <v>0.173</v>
      </c>
    </row>
    <row r="36" spans="1:6" ht="63">
      <c r="A36" s="7" t="s">
        <v>42</v>
      </c>
      <c r="B36" s="5" t="s">
        <v>6</v>
      </c>
      <c r="C36" s="5" t="s">
        <v>39</v>
      </c>
      <c r="D36" s="5" t="s">
        <v>76</v>
      </c>
      <c r="E36" s="5"/>
      <c r="F36" s="6">
        <f>SUM(F37)</f>
        <v>4.1</v>
      </c>
    </row>
    <row r="37" spans="1:6" ht="34.5" customHeight="1">
      <c r="A37" s="7" t="s">
        <v>12</v>
      </c>
      <c r="B37" s="5" t="s">
        <v>6</v>
      </c>
      <c r="C37" s="5" t="s">
        <v>39</v>
      </c>
      <c r="D37" s="5" t="s">
        <v>76</v>
      </c>
      <c r="E37" s="5" t="s">
        <v>40</v>
      </c>
      <c r="F37" s="6">
        <v>4.1</v>
      </c>
    </row>
    <row r="38" spans="1:6" ht="15.75">
      <c r="A38" s="33" t="s">
        <v>13</v>
      </c>
      <c r="B38" s="10" t="s">
        <v>14</v>
      </c>
      <c r="C38" s="10"/>
      <c r="D38" s="10"/>
      <c r="E38" s="10"/>
      <c r="F38" s="11">
        <f>SUM(F39)</f>
        <v>301.31100000000004</v>
      </c>
    </row>
    <row r="39" spans="1:6" ht="31.5" customHeight="1">
      <c r="A39" s="30" t="s">
        <v>15</v>
      </c>
      <c r="B39" s="31" t="s">
        <v>14</v>
      </c>
      <c r="C39" s="31" t="s">
        <v>7</v>
      </c>
      <c r="D39" s="31"/>
      <c r="E39" s="31"/>
      <c r="F39" s="6">
        <f>SUM(F40)</f>
        <v>301.31100000000004</v>
      </c>
    </row>
    <row r="40" spans="1:6" ht="31.5">
      <c r="A40" s="22" t="s">
        <v>36</v>
      </c>
      <c r="B40" s="31" t="s">
        <v>14</v>
      </c>
      <c r="C40" s="31" t="s">
        <v>7</v>
      </c>
      <c r="D40" s="23" t="s">
        <v>64</v>
      </c>
      <c r="E40" s="31"/>
      <c r="F40" s="6">
        <f>SUM(F41)</f>
        <v>301.31100000000004</v>
      </c>
    </row>
    <row r="41" spans="1:6" ht="47.25">
      <c r="A41" s="30" t="s">
        <v>77</v>
      </c>
      <c r="B41" s="31" t="s">
        <v>14</v>
      </c>
      <c r="C41" s="31" t="s">
        <v>7</v>
      </c>
      <c r="D41" s="31" t="s">
        <v>78</v>
      </c>
      <c r="E41" s="31"/>
      <c r="F41" s="6">
        <f>SUM(F42:F43)</f>
        <v>301.31100000000004</v>
      </c>
    </row>
    <row r="42" spans="1:6" ht="33" customHeight="1">
      <c r="A42" s="22" t="s">
        <v>72</v>
      </c>
      <c r="B42" s="31" t="s">
        <v>14</v>
      </c>
      <c r="C42" s="31" t="s">
        <v>7</v>
      </c>
      <c r="D42" s="31" t="s">
        <v>78</v>
      </c>
      <c r="E42" s="31" t="s">
        <v>73</v>
      </c>
      <c r="F42" s="32">
        <v>210.311</v>
      </c>
    </row>
    <row r="43" spans="1:6" ht="63">
      <c r="A43" s="22" t="s">
        <v>74</v>
      </c>
      <c r="B43" s="31" t="s">
        <v>14</v>
      </c>
      <c r="C43" s="31" t="s">
        <v>7</v>
      </c>
      <c r="D43" s="31" t="s">
        <v>78</v>
      </c>
      <c r="E43" s="31" t="s">
        <v>75</v>
      </c>
      <c r="F43" s="32">
        <v>91</v>
      </c>
    </row>
    <row r="44" spans="1:6" ht="31.5">
      <c r="A44" s="33" t="s">
        <v>79</v>
      </c>
      <c r="B44" s="42" t="s">
        <v>7</v>
      </c>
      <c r="C44" s="23"/>
      <c r="D44" s="34"/>
      <c r="E44" s="34"/>
      <c r="F44" s="35">
        <f>F45</f>
        <v>30</v>
      </c>
    </row>
    <row r="45" spans="1:6" ht="20.25" customHeight="1">
      <c r="A45" s="30" t="s">
        <v>80</v>
      </c>
      <c r="B45" s="23" t="s">
        <v>7</v>
      </c>
      <c r="C45" s="23" t="s">
        <v>52</v>
      </c>
      <c r="D45" s="23"/>
      <c r="E45" s="34"/>
      <c r="F45" s="32">
        <f>F46</f>
        <v>30</v>
      </c>
    </row>
    <row r="46" spans="1:6" ht="31.5">
      <c r="A46" s="22" t="s">
        <v>36</v>
      </c>
      <c r="B46" s="23" t="s">
        <v>7</v>
      </c>
      <c r="C46" s="23" t="s">
        <v>52</v>
      </c>
      <c r="D46" s="23" t="s">
        <v>64</v>
      </c>
      <c r="E46" s="34"/>
      <c r="F46" s="32">
        <f>F47</f>
        <v>30</v>
      </c>
    </row>
    <row r="47" spans="1:6" ht="31.5">
      <c r="A47" s="30" t="s">
        <v>81</v>
      </c>
      <c r="B47" s="23" t="s">
        <v>7</v>
      </c>
      <c r="C47" s="23" t="s">
        <v>52</v>
      </c>
      <c r="D47" s="34" t="s">
        <v>82</v>
      </c>
      <c r="E47" s="34"/>
      <c r="F47" s="32">
        <f>F48</f>
        <v>30</v>
      </c>
    </row>
    <row r="48" spans="1:6" ht="35.25" customHeight="1">
      <c r="A48" s="30" t="s">
        <v>12</v>
      </c>
      <c r="B48" s="23" t="s">
        <v>7</v>
      </c>
      <c r="C48" s="23" t="s">
        <v>52</v>
      </c>
      <c r="D48" s="34" t="s">
        <v>82</v>
      </c>
      <c r="E48" s="34">
        <v>244</v>
      </c>
      <c r="F48" s="32">
        <v>30</v>
      </c>
    </row>
    <row r="49" spans="1:6" ht="15.75">
      <c r="A49" s="12" t="s">
        <v>43</v>
      </c>
      <c r="B49" s="13" t="s">
        <v>10</v>
      </c>
      <c r="C49" s="14"/>
      <c r="D49" s="14"/>
      <c r="E49" s="14"/>
      <c r="F49" s="11">
        <f>F50+F56</f>
        <v>8390.5</v>
      </c>
    </row>
    <row r="50" spans="1:6" ht="19.5" customHeight="1">
      <c r="A50" s="30" t="s">
        <v>44</v>
      </c>
      <c r="B50" s="23" t="s">
        <v>10</v>
      </c>
      <c r="C50" s="23" t="s">
        <v>16</v>
      </c>
      <c r="D50" s="34"/>
      <c r="E50" s="34"/>
      <c r="F50" s="6">
        <f>F51</f>
        <v>8210.5</v>
      </c>
    </row>
    <row r="51" spans="1:6" ht="31.5">
      <c r="A51" s="30" t="s">
        <v>83</v>
      </c>
      <c r="B51" s="23" t="s">
        <v>10</v>
      </c>
      <c r="C51" s="23" t="s">
        <v>16</v>
      </c>
      <c r="D51" s="34" t="s">
        <v>84</v>
      </c>
      <c r="E51" s="34"/>
      <c r="F51" s="6">
        <f>SUM(F52+F54)</f>
        <v>8210.5</v>
      </c>
    </row>
    <row r="52" spans="1:6" ht="31.5">
      <c r="A52" s="8" t="s">
        <v>61</v>
      </c>
      <c r="B52" s="23" t="s">
        <v>10</v>
      </c>
      <c r="C52" s="23" t="s">
        <v>16</v>
      </c>
      <c r="D52" s="34" t="s">
        <v>85</v>
      </c>
      <c r="E52" s="34"/>
      <c r="F52" s="6">
        <f>SUM(F53)</f>
        <v>6776.5</v>
      </c>
    </row>
    <row r="53" spans="1:6" ht="31.5" customHeight="1">
      <c r="A53" s="30" t="s">
        <v>12</v>
      </c>
      <c r="B53" s="23" t="s">
        <v>10</v>
      </c>
      <c r="C53" s="23" t="s">
        <v>16</v>
      </c>
      <c r="D53" s="34" t="s">
        <v>85</v>
      </c>
      <c r="E53" s="34">
        <v>244</v>
      </c>
      <c r="F53" s="6">
        <v>6776.5</v>
      </c>
    </row>
    <row r="54" spans="1:6" ht="31.5" customHeight="1">
      <c r="A54" s="8" t="s">
        <v>86</v>
      </c>
      <c r="B54" s="14" t="s">
        <v>10</v>
      </c>
      <c r="C54" s="14" t="s">
        <v>16</v>
      </c>
      <c r="D54" s="34" t="s">
        <v>108</v>
      </c>
      <c r="E54" s="14"/>
      <c r="F54" s="6">
        <f>F55</f>
        <v>1434</v>
      </c>
    </row>
    <row r="55" spans="1:6" ht="17.25" customHeight="1">
      <c r="A55" s="8" t="s">
        <v>87</v>
      </c>
      <c r="B55" s="14" t="s">
        <v>10</v>
      </c>
      <c r="C55" s="14" t="s">
        <v>16</v>
      </c>
      <c r="D55" s="34" t="s">
        <v>108</v>
      </c>
      <c r="E55" s="14">
        <v>244</v>
      </c>
      <c r="F55" s="6">
        <v>1434</v>
      </c>
    </row>
    <row r="56" spans="1:6" ht="18" customHeight="1">
      <c r="A56" s="8" t="s">
        <v>60</v>
      </c>
      <c r="B56" s="14" t="s">
        <v>10</v>
      </c>
      <c r="C56" s="14" t="s">
        <v>45</v>
      </c>
      <c r="D56" s="14"/>
      <c r="E56" s="14"/>
      <c r="F56" s="6">
        <f>SUM(F57)</f>
        <v>180</v>
      </c>
    </row>
    <row r="57" spans="1:6" ht="31.5" customHeight="1">
      <c r="A57" s="22" t="s">
        <v>36</v>
      </c>
      <c r="B57" s="14" t="s">
        <v>10</v>
      </c>
      <c r="C57" s="14" t="s">
        <v>45</v>
      </c>
      <c r="D57" s="14" t="s">
        <v>64</v>
      </c>
      <c r="E57" s="14"/>
      <c r="F57" s="6">
        <f>SUM(F59)</f>
        <v>180</v>
      </c>
    </row>
    <row r="58" spans="1:6" ht="31.5">
      <c r="A58" s="8" t="s">
        <v>46</v>
      </c>
      <c r="B58" s="14" t="s">
        <v>10</v>
      </c>
      <c r="C58" s="14" t="s">
        <v>45</v>
      </c>
      <c r="D58" s="14" t="s">
        <v>88</v>
      </c>
      <c r="E58" s="14"/>
      <c r="F58" s="6">
        <f>F59</f>
        <v>180</v>
      </c>
    </row>
    <row r="59" spans="1:6" ht="15.75" customHeight="1">
      <c r="A59" s="8" t="s">
        <v>17</v>
      </c>
      <c r="B59" s="14" t="s">
        <v>10</v>
      </c>
      <c r="C59" s="14" t="s">
        <v>45</v>
      </c>
      <c r="D59" s="14" t="s">
        <v>88</v>
      </c>
      <c r="E59" s="14">
        <v>244</v>
      </c>
      <c r="F59" s="6">
        <v>180</v>
      </c>
    </row>
    <row r="60" spans="1:6" ht="18" customHeight="1">
      <c r="A60" s="12" t="s">
        <v>18</v>
      </c>
      <c r="B60" s="13" t="s">
        <v>19</v>
      </c>
      <c r="C60" s="13"/>
      <c r="D60" s="13"/>
      <c r="E60" s="13"/>
      <c r="F60" s="11">
        <f>F61+F67+F77</f>
        <v>8270.800000000001</v>
      </c>
    </row>
    <row r="61" spans="1:6" ht="15.75">
      <c r="A61" s="8" t="s">
        <v>47</v>
      </c>
      <c r="B61" s="14" t="s">
        <v>19</v>
      </c>
      <c r="C61" s="14" t="s">
        <v>6</v>
      </c>
      <c r="D61" s="14"/>
      <c r="E61" s="14"/>
      <c r="F61" s="6">
        <f>F62+F65</f>
        <v>475.6</v>
      </c>
    </row>
    <row r="62" spans="1:6" ht="31.5">
      <c r="A62" s="22" t="s">
        <v>36</v>
      </c>
      <c r="B62" s="14" t="s">
        <v>19</v>
      </c>
      <c r="C62" s="14" t="s">
        <v>6</v>
      </c>
      <c r="D62" s="14" t="s">
        <v>64</v>
      </c>
      <c r="E62" s="14"/>
      <c r="F62" s="6">
        <f>F63</f>
        <v>50</v>
      </c>
    </row>
    <row r="63" spans="1:6" ht="16.5" customHeight="1">
      <c r="A63" s="8" t="s">
        <v>89</v>
      </c>
      <c r="B63" s="14" t="s">
        <v>19</v>
      </c>
      <c r="C63" s="14" t="s">
        <v>6</v>
      </c>
      <c r="D63" s="14" t="s">
        <v>90</v>
      </c>
      <c r="E63" s="14"/>
      <c r="F63" s="6">
        <f>F64</f>
        <v>50</v>
      </c>
    </row>
    <row r="64" spans="1:6" ht="34.5" customHeight="1">
      <c r="A64" s="8" t="s">
        <v>17</v>
      </c>
      <c r="B64" s="14" t="s">
        <v>19</v>
      </c>
      <c r="C64" s="14" t="s">
        <v>6</v>
      </c>
      <c r="D64" s="14" t="s">
        <v>90</v>
      </c>
      <c r="E64" s="14" t="s">
        <v>40</v>
      </c>
      <c r="F64" s="6">
        <v>50</v>
      </c>
    </row>
    <row r="65" spans="1:6" ht="63">
      <c r="A65" s="8" t="s">
        <v>91</v>
      </c>
      <c r="B65" s="14" t="s">
        <v>19</v>
      </c>
      <c r="C65" s="14" t="s">
        <v>6</v>
      </c>
      <c r="D65" s="14" t="s">
        <v>92</v>
      </c>
      <c r="E65" s="14"/>
      <c r="F65" s="6">
        <f>F66</f>
        <v>425.6</v>
      </c>
    </row>
    <row r="66" spans="1:6" ht="47.25">
      <c r="A66" s="8" t="s">
        <v>49</v>
      </c>
      <c r="B66" s="14" t="s">
        <v>19</v>
      </c>
      <c r="C66" s="14" t="s">
        <v>6</v>
      </c>
      <c r="D66" s="14" t="s">
        <v>92</v>
      </c>
      <c r="E66" s="14" t="s">
        <v>48</v>
      </c>
      <c r="F66" s="6">
        <v>425.6</v>
      </c>
    </row>
    <row r="67" spans="1:6" ht="15.75">
      <c r="A67" s="8" t="s">
        <v>20</v>
      </c>
      <c r="B67" s="14" t="s">
        <v>19</v>
      </c>
      <c r="C67" s="14" t="s">
        <v>7</v>
      </c>
      <c r="D67" s="14"/>
      <c r="E67" s="14"/>
      <c r="F67" s="6">
        <f>SUM(F68)</f>
        <v>6945.200000000001</v>
      </c>
    </row>
    <row r="68" spans="1:6" ht="63">
      <c r="A68" s="30" t="s">
        <v>93</v>
      </c>
      <c r="B68" s="23" t="s">
        <v>19</v>
      </c>
      <c r="C68" s="23" t="s">
        <v>7</v>
      </c>
      <c r="D68" s="34" t="s">
        <v>94</v>
      </c>
      <c r="E68" s="14"/>
      <c r="F68" s="6">
        <f>F69+F71+F73+F75</f>
        <v>6945.200000000001</v>
      </c>
    </row>
    <row r="69" spans="1:6" ht="15.75">
      <c r="A69" s="30" t="s">
        <v>21</v>
      </c>
      <c r="B69" s="23" t="s">
        <v>19</v>
      </c>
      <c r="C69" s="23" t="s">
        <v>7</v>
      </c>
      <c r="D69" s="34" t="s">
        <v>95</v>
      </c>
      <c r="E69" s="14"/>
      <c r="F69" s="6">
        <f>SUM(F70)</f>
        <v>1690.8</v>
      </c>
    </row>
    <row r="70" spans="1:6" ht="31.5" customHeight="1">
      <c r="A70" s="30" t="s">
        <v>12</v>
      </c>
      <c r="B70" s="23" t="s">
        <v>19</v>
      </c>
      <c r="C70" s="23" t="s">
        <v>7</v>
      </c>
      <c r="D70" s="34" t="s">
        <v>95</v>
      </c>
      <c r="E70" s="14">
        <v>244</v>
      </c>
      <c r="F70" s="6">
        <v>1690.8</v>
      </c>
    </row>
    <row r="71" spans="1:6" ht="18.75" customHeight="1">
      <c r="A71" s="8" t="s">
        <v>22</v>
      </c>
      <c r="B71" s="14" t="s">
        <v>19</v>
      </c>
      <c r="C71" s="14" t="s">
        <v>7</v>
      </c>
      <c r="D71" s="14" t="s">
        <v>96</v>
      </c>
      <c r="E71" s="14"/>
      <c r="F71" s="6">
        <f>SUM(F72)</f>
        <v>260</v>
      </c>
    </row>
    <row r="72" spans="1:6" ht="31.5" customHeight="1">
      <c r="A72" s="7" t="s">
        <v>12</v>
      </c>
      <c r="B72" s="14" t="s">
        <v>19</v>
      </c>
      <c r="C72" s="14" t="s">
        <v>7</v>
      </c>
      <c r="D72" s="14" t="s">
        <v>96</v>
      </c>
      <c r="E72" s="14">
        <v>244</v>
      </c>
      <c r="F72" s="6">
        <v>260</v>
      </c>
    </row>
    <row r="73" spans="1:6" ht="19.5" customHeight="1">
      <c r="A73" s="7" t="s">
        <v>50</v>
      </c>
      <c r="B73" s="14" t="s">
        <v>19</v>
      </c>
      <c r="C73" s="14" t="s">
        <v>7</v>
      </c>
      <c r="D73" s="14" t="s">
        <v>97</v>
      </c>
      <c r="E73" s="14"/>
      <c r="F73" s="6">
        <f>F74</f>
        <v>202.8</v>
      </c>
    </row>
    <row r="74" spans="1:6" ht="33" customHeight="1">
      <c r="A74" s="7" t="s">
        <v>12</v>
      </c>
      <c r="B74" s="14" t="s">
        <v>19</v>
      </c>
      <c r="C74" s="14" t="s">
        <v>7</v>
      </c>
      <c r="D74" s="14" t="s">
        <v>97</v>
      </c>
      <c r="E74" s="14" t="s">
        <v>40</v>
      </c>
      <c r="F74" s="6">
        <v>202.8</v>
      </c>
    </row>
    <row r="75" spans="1:6" ht="31.5" customHeight="1">
      <c r="A75" s="8" t="s">
        <v>23</v>
      </c>
      <c r="B75" s="14" t="s">
        <v>19</v>
      </c>
      <c r="C75" s="14" t="s">
        <v>7</v>
      </c>
      <c r="D75" s="14" t="s">
        <v>98</v>
      </c>
      <c r="E75" s="14"/>
      <c r="F75" s="6">
        <f>SUM(F76)</f>
        <v>4791.6</v>
      </c>
    </row>
    <row r="76" spans="1:6" ht="16.5" customHeight="1">
      <c r="A76" s="7" t="s">
        <v>12</v>
      </c>
      <c r="B76" s="14" t="s">
        <v>19</v>
      </c>
      <c r="C76" s="14" t="s">
        <v>7</v>
      </c>
      <c r="D76" s="14" t="s">
        <v>98</v>
      </c>
      <c r="E76" s="14">
        <v>244</v>
      </c>
      <c r="F76" s="6">
        <v>4791.6</v>
      </c>
    </row>
    <row r="77" spans="1:6" ht="31.5" customHeight="1">
      <c r="A77" s="7" t="s">
        <v>51</v>
      </c>
      <c r="B77" s="14" t="s">
        <v>19</v>
      </c>
      <c r="C77" s="14" t="s">
        <v>19</v>
      </c>
      <c r="D77" s="14"/>
      <c r="E77" s="14"/>
      <c r="F77" s="6">
        <f>F78</f>
        <v>850</v>
      </c>
    </row>
    <row r="78" spans="1:6" ht="63">
      <c r="A78" s="7" t="s">
        <v>99</v>
      </c>
      <c r="B78" s="14" t="s">
        <v>19</v>
      </c>
      <c r="C78" s="14" t="s">
        <v>19</v>
      </c>
      <c r="D78" s="14" t="s">
        <v>100</v>
      </c>
      <c r="E78" s="14"/>
      <c r="F78" s="6">
        <f>F79</f>
        <v>850</v>
      </c>
    </row>
    <row r="79" spans="1:6" ht="31.5" customHeight="1">
      <c r="A79" s="7" t="s">
        <v>12</v>
      </c>
      <c r="B79" s="14" t="s">
        <v>19</v>
      </c>
      <c r="C79" s="14" t="s">
        <v>19</v>
      </c>
      <c r="D79" s="14" t="s">
        <v>100</v>
      </c>
      <c r="E79" s="14" t="s">
        <v>40</v>
      </c>
      <c r="F79" s="6">
        <v>850</v>
      </c>
    </row>
    <row r="80" spans="1:6" ht="19.5" customHeight="1">
      <c r="A80" s="9" t="s">
        <v>24</v>
      </c>
      <c r="B80" s="10" t="s">
        <v>25</v>
      </c>
      <c r="C80" s="10"/>
      <c r="D80" s="10"/>
      <c r="E80" s="10"/>
      <c r="F80" s="11">
        <f>SUM(F81)</f>
        <v>5198.7</v>
      </c>
    </row>
    <row r="81" spans="1:6" ht="19.5" customHeight="1">
      <c r="A81" s="7" t="s">
        <v>26</v>
      </c>
      <c r="B81" s="5" t="s">
        <v>25</v>
      </c>
      <c r="C81" s="5" t="s">
        <v>6</v>
      </c>
      <c r="D81" s="5"/>
      <c r="E81" s="5"/>
      <c r="F81" s="6">
        <f>SUM(F82)</f>
        <v>5198.7</v>
      </c>
    </row>
    <row r="82" spans="1:6" ht="30.75" customHeight="1">
      <c r="A82" s="22" t="s">
        <v>36</v>
      </c>
      <c r="B82" s="23" t="s">
        <v>25</v>
      </c>
      <c r="C82" s="23" t="s">
        <v>6</v>
      </c>
      <c r="D82" s="23" t="s">
        <v>64</v>
      </c>
      <c r="E82" s="14"/>
      <c r="F82" s="6">
        <f>SUM(F84)</f>
        <v>5198.7</v>
      </c>
    </row>
    <row r="83" spans="1:6" ht="47.25">
      <c r="A83" s="36" t="s">
        <v>65</v>
      </c>
      <c r="B83" s="23" t="s">
        <v>25</v>
      </c>
      <c r="C83" s="23" t="s">
        <v>6</v>
      </c>
      <c r="D83" s="37" t="s">
        <v>66</v>
      </c>
      <c r="E83" s="14"/>
      <c r="F83" s="6">
        <f>F84</f>
        <v>5198.7</v>
      </c>
    </row>
    <row r="84" spans="1:6" ht="15.75">
      <c r="A84" s="7" t="s">
        <v>8</v>
      </c>
      <c r="B84" s="31" t="s">
        <v>25</v>
      </c>
      <c r="C84" s="31" t="s">
        <v>6</v>
      </c>
      <c r="D84" s="31" t="s">
        <v>66</v>
      </c>
      <c r="E84" s="14" t="s">
        <v>27</v>
      </c>
      <c r="F84" s="6">
        <v>5198.7</v>
      </c>
    </row>
    <row r="85" spans="1:6" ht="15.75" customHeight="1">
      <c r="A85" s="9" t="s">
        <v>59</v>
      </c>
      <c r="B85" s="10" t="s">
        <v>52</v>
      </c>
      <c r="C85" s="10"/>
      <c r="D85" s="13"/>
      <c r="E85" s="13"/>
      <c r="F85" s="17">
        <f>F86</f>
        <v>86.4</v>
      </c>
    </row>
    <row r="86" spans="1:6" ht="15.75">
      <c r="A86" s="30" t="s">
        <v>53</v>
      </c>
      <c r="B86" s="23" t="s">
        <v>52</v>
      </c>
      <c r="C86" s="23" t="s">
        <v>6</v>
      </c>
      <c r="D86" s="34"/>
      <c r="E86" s="34"/>
      <c r="F86" s="15">
        <f>F87</f>
        <v>86.4</v>
      </c>
    </row>
    <row r="87" spans="1:6" s="16" customFormat="1" ht="31.5">
      <c r="A87" s="22" t="s">
        <v>36</v>
      </c>
      <c r="B87" s="23" t="s">
        <v>52</v>
      </c>
      <c r="C87" s="23" t="s">
        <v>6</v>
      </c>
      <c r="D87" s="23" t="s">
        <v>64</v>
      </c>
      <c r="E87" s="34"/>
      <c r="F87" s="15">
        <f>F89</f>
        <v>86.4</v>
      </c>
    </row>
    <row r="88" spans="1:6" ht="15.75">
      <c r="A88" s="30" t="s">
        <v>101</v>
      </c>
      <c r="B88" s="23" t="s">
        <v>52</v>
      </c>
      <c r="C88" s="23" t="s">
        <v>6</v>
      </c>
      <c r="D88" s="34" t="s">
        <v>102</v>
      </c>
      <c r="E88" s="34"/>
      <c r="F88" s="15">
        <f>F89</f>
        <v>86.4</v>
      </c>
    </row>
    <row r="89" spans="1:6" ht="15.75">
      <c r="A89" s="30" t="s">
        <v>54</v>
      </c>
      <c r="B89" s="23" t="s">
        <v>52</v>
      </c>
      <c r="C89" s="23" t="s">
        <v>6</v>
      </c>
      <c r="D89" s="34" t="s">
        <v>102</v>
      </c>
      <c r="E89" s="34">
        <v>312</v>
      </c>
      <c r="F89" s="15">
        <v>86.4</v>
      </c>
    </row>
    <row r="90" spans="1:6" ht="15.75">
      <c r="A90" s="9" t="s">
        <v>56</v>
      </c>
      <c r="B90" s="10" t="s">
        <v>55</v>
      </c>
      <c r="C90" s="10"/>
      <c r="D90" s="13"/>
      <c r="E90" s="13"/>
      <c r="F90" s="17">
        <f>F91</f>
        <v>30</v>
      </c>
    </row>
    <row r="91" spans="1:6" s="16" customFormat="1" ht="31.5">
      <c r="A91" s="7" t="s">
        <v>57</v>
      </c>
      <c r="B91" s="5" t="s">
        <v>55</v>
      </c>
      <c r="C91" s="5" t="s">
        <v>19</v>
      </c>
      <c r="D91" s="14"/>
      <c r="E91" s="14"/>
      <c r="F91" s="15">
        <f>F93</f>
        <v>30</v>
      </c>
    </row>
    <row r="92" spans="1:6" ht="31.5">
      <c r="A92" s="22" t="s">
        <v>36</v>
      </c>
      <c r="B92" s="23" t="s">
        <v>52</v>
      </c>
      <c r="C92" s="23" t="s">
        <v>6</v>
      </c>
      <c r="D92" s="23" t="s">
        <v>64</v>
      </c>
      <c r="E92" s="34"/>
      <c r="F92" s="15">
        <f>F93</f>
        <v>30</v>
      </c>
    </row>
    <row r="93" spans="1:6" ht="31.5">
      <c r="A93" s="7" t="s">
        <v>58</v>
      </c>
      <c r="B93" s="5" t="s">
        <v>55</v>
      </c>
      <c r="C93" s="5" t="s">
        <v>19</v>
      </c>
      <c r="D93" s="34" t="s">
        <v>103</v>
      </c>
      <c r="E93" s="14"/>
      <c r="F93" s="15">
        <f>F94</f>
        <v>30</v>
      </c>
    </row>
    <row r="94" spans="1:6" ht="34.5" customHeight="1">
      <c r="A94" s="7" t="s">
        <v>12</v>
      </c>
      <c r="B94" s="5" t="s">
        <v>55</v>
      </c>
      <c r="C94" s="5" t="s">
        <v>19</v>
      </c>
      <c r="D94" s="34" t="s">
        <v>103</v>
      </c>
      <c r="E94" s="14" t="s">
        <v>40</v>
      </c>
      <c r="F94" s="15">
        <v>30</v>
      </c>
    </row>
    <row r="95" spans="1:6" ht="15.75">
      <c r="A95" s="9" t="s">
        <v>28</v>
      </c>
      <c r="B95" s="10"/>
      <c r="C95" s="10"/>
      <c r="D95" s="10"/>
      <c r="E95" s="10"/>
      <c r="F95" s="18">
        <f>F16+F38+F49+F60+F85+F80+F90+F44</f>
        <v>26907.487000000005</v>
      </c>
    </row>
  </sheetData>
  <sheetProtection/>
  <mergeCells count="11">
    <mergeCell ref="D13:E13"/>
    <mergeCell ref="A9:E9"/>
    <mergeCell ref="A10:E10"/>
    <mergeCell ref="A11:E11"/>
    <mergeCell ref="B1:E1"/>
    <mergeCell ref="B2:E2"/>
    <mergeCell ref="B3:E3"/>
    <mergeCell ref="B4:E4"/>
    <mergeCell ref="B5:E5"/>
    <mergeCell ref="B6:E6"/>
    <mergeCell ref="B7:E7"/>
  </mergeCells>
  <printOptions/>
  <pageMargins left="0.7086614173228347" right="0.3937007874015748" top="0.7480314960629921" bottom="0.7480314960629921" header="0.31496062992125984" footer="0.31496062992125984"/>
  <pageSetup fitToHeight="0" fitToWidth="1" horizontalDpi="180" verticalDpi="18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2016-01-14T13:38:01Z</dcterms:modified>
  <cp:category/>
  <cp:version/>
  <cp:contentType/>
  <cp:contentStatus/>
</cp:coreProperties>
</file>